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855" windowHeight="11760"/>
  </bookViews>
  <sheets>
    <sheet name="DEC. 101 " sheetId="1" r:id="rId1"/>
  </sheets>
  <definedNames>
    <definedName name="_xlnm.Print_Area" localSheetId="0">'DEC. 101 '!$A$2:$AB$58</definedName>
  </definedNames>
  <calcPr calcId="125725"/>
</workbook>
</file>

<file path=xl/calcChain.xml><?xml version="1.0" encoding="utf-8"?>
<calcChain xmlns="http://schemas.openxmlformats.org/spreadsheetml/2006/main">
  <c r="C46" i="1"/>
  <c r="E43"/>
  <c r="D35"/>
  <c r="M34"/>
  <c r="O28"/>
  <c r="M28"/>
  <c r="L28"/>
  <c r="J28"/>
  <c r="H28"/>
  <c r="G28"/>
  <c r="E28"/>
  <c r="D28"/>
  <c r="C28"/>
  <c r="B28"/>
  <c r="Z21"/>
  <c r="Y21"/>
  <c r="X21"/>
  <c r="W21"/>
  <c r="AA21" s="1"/>
  <c r="D37" s="1"/>
  <c r="E37" s="1"/>
  <c r="V21"/>
  <c r="P21"/>
  <c r="K21"/>
  <c r="F21"/>
  <c r="Z19"/>
  <c r="Y19"/>
  <c r="X19"/>
  <c r="W19"/>
  <c r="P19"/>
  <c r="K19"/>
  <c r="F19"/>
  <c r="Z18"/>
  <c r="Y18"/>
  <c r="Y28" s="1"/>
  <c r="X18"/>
  <c r="W18"/>
  <c r="W28" s="1"/>
  <c r="V18"/>
  <c r="P18"/>
  <c r="P28" s="1"/>
  <c r="K18"/>
  <c r="K28" s="1"/>
  <c r="F18"/>
  <c r="Q21" l="1"/>
  <c r="X28"/>
  <c r="Z28"/>
  <c r="Q19"/>
  <c r="AA19"/>
  <c r="R19"/>
  <c r="D42"/>
  <c r="R21"/>
  <c r="Q18"/>
  <c r="F28"/>
  <c r="E35"/>
  <c r="E42" s="1"/>
  <c r="AA18"/>
  <c r="Q28" l="1"/>
  <c r="R18"/>
  <c r="R28" s="1"/>
  <c r="AA28"/>
  <c r="L35" s="1"/>
  <c r="AC18"/>
  <c r="L36" l="1"/>
  <c r="D44"/>
  <c r="M35"/>
  <c r="E65" l="1"/>
  <c r="E69" s="1"/>
  <c r="M36"/>
  <c r="E44"/>
  <c r="E46" s="1"/>
  <c r="D46"/>
</calcChain>
</file>

<file path=xl/sharedStrings.xml><?xml version="1.0" encoding="utf-8"?>
<sst xmlns="http://schemas.openxmlformats.org/spreadsheetml/2006/main" count="92" uniqueCount="68">
  <si>
    <t>FAR No. 4</t>
  </si>
  <si>
    <t>MONTHLY  REPORT OF DISBURSEMENTS</t>
  </si>
  <si>
    <t>For the Month of DECEMBER  2015</t>
  </si>
  <si>
    <t>In Pesos</t>
  </si>
  <si>
    <r>
      <t>Department                             :</t>
    </r>
    <r>
      <rPr>
        <b/>
        <sz val="9"/>
        <color indexed="8"/>
        <rFont val="Calibri"/>
        <family val="2"/>
      </rPr>
      <t xml:space="preserve">  Department of Agriculture</t>
    </r>
  </si>
  <si>
    <t>Agency                                       : Office of the Secretary, (OSEC)</t>
  </si>
  <si>
    <t>Organization Code (UACS):      05 001 03 00005</t>
  </si>
  <si>
    <t>Funding Source Code(as clustered): 01 1 01 101</t>
  </si>
  <si>
    <t>CURRENT YEAR BUDGET</t>
  </si>
  <si>
    <t>PRIOR YEAR'S BUDGET</t>
  </si>
  <si>
    <t>TRUST LIABILITIES</t>
  </si>
  <si>
    <t>GRAND TOTAL</t>
  </si>
  <si>
    <t>PARTICULARS</t>
  </si>
  <si>
    <t>PS</t>
  </si>
  <si>
    <t>MOOE</t>
  </si>
  <si>
    <t>Fin. Exp.</t>
  </si>
  <si>
    <t>CO</t>
  </si>
  <si>
    <t>TOTAL</t>
  </si>
  <si>
    <t>PRIOR YEAR'S ACOUNTS PAYABLE</t>
  </si>
  <si>
    <t>CURRENT YEAR'S ACCOUNTS PAYABLE</t>
  </si>
  <si>
    <t>SUB TOTAL</t>
  </si>
  <si>
    <t>Sub-Total</t>
  </si>
  <si>
    <t>Remarks</t>
  </si>
  <si>
    <t>6=(2+3+4+5)</t>
  </si>
  <si>
    <t>11=(7+8+9+10)</t>
  </si>
  <si>
    <t>16=12+13+14+15)</t>
  </si>
  <si>
    <t>17=(11+16)</t>
  </si>
  <si>
    <t>18(6+17)</t>
  </si>
  <si>
    <t>22=(19+20+21)</t>
  </si>
  <si>
    <t>27=23+24+25+26)</t>
  </si>
  <si>
    <t>NOTICE OF CASH ALLOCATION</t>
  </si>
  <si>
    <t>MDS CHECKS ISSUED</t>
  </si>
  <si>
    <t>ADVICE TO DEBIT ACCOUNT</t>
  </si>
  <si>
    <t>TAX REMITTANCE ADVICES ISSUED(TRA)</t>
  </si>
  <si>
    <t>CASH DISBURSEMENT CEILING(CDC)</t>
  </si>
  <si>
    <t>NON-CASH AVAILMENT AUTHORITY(NCAA)</t>
  </si>
  <si>
    <t>Others (CDT, BTr Docs Stamp, etc)</t>
  </si>
  <si>
    <t>SUMMARY:</t>
  </si>
  <si>
    <t>Previous Report</t>
  </si>
  <si>
    <t xml:space="preserve">This Month </t>
  </si>
  <si>
    <t>As of Date</t>
  </si>
  <si>
    <t>Total  Disbursement Authorities Received</t>
  </si>
  <si>
    <t>Total Disbursements Program</t>
  </si>
  <si>
    <t xml:space="preserve">     NCA</t>
  </si>
  <si>
    <t>Less: Actual Disbursement</t>
  </si>
  <si>
    <t xml:space="preserve">    Working Fund</t>
  </si>
  <si>
    <t>(Over)/Under Spending</t>
  </si>
  <si>
    <t xml:space="preserve">   TRA</t>
  </si>
  <si>
    <t xml:space="preserve">   CDC</t>
  </si>
  <si>
    <t xml:space="preserve">   NCAA</t>
  </si>
  <si>
    <t xml:space="preserve">   Others (CDT, BTr, Docs Stamp etc)</t>
  </si>
  <si>
    <t>Less: Notice of Transfer Allocation (NTA) issued</t>
  </si>
  <si>
    <t>Total Disbursements Authorities Available</t>
  </si>
  <si>
    <t>Less: Lapsed NCA</t>
  </si>
  <si>
    <t xml:space="preserve">          Disbursements</t>
  </si>
  <si>
    <t>Balance of Disbursements Authorities as of to date</t>
  </si>
  <si>
    <t>Certified Correct by:</t>
  </si>
  <si>
    <t>Approved by:</t>
  </si>
  <si>
    <t>EVANGELINA RUTH D. POLOYAPOY</t>
  </si>
  <si>
    <t>ENGR. ABELARDO R. BRAGAS</t>
  </si>
  <si>
    <t xml:space="preserve"> Acting Chief Accountant</t>
  </si>
  <si>
    <t>Regional Executive Director</t>
  </si>
  <si>
    <t>Date:</t>
  </si>
  <si>
    <t>To checK:</t>
  </si>
  <si>
    <t>total disbursement</t>
  </si>
  <si>
    <t xml:space="preserve">Less: Net per </t>
  </si>
  <si>
    <t>NCA Utilization</t>
  </si>
  <si>
    <t>Difference is BIR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</si>
</sst>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3" fontId="5" fillId="0" borderId="0" xfId="1" applyFont="1" applyFill="1"/>
    <xf numFmtId="0" fontId="4" fillId="0" borderId="0" xfId="0" applyFont="1" applyFill="1" applyAlignment="1"/>
    <xf numFmtId="43" fontId="3" fillId="0" borderId="0" xfId="0" applyNumberFormat="1" applyFont="1" applyFill="1"/>
    <xf numFmtId="43" fontId="3" fillId="0" borderId="0" xfId="1" applyFont="1" applyFill="1"/>
    <xf numFmtId="0" fontId="4" fillId="0" borderId="0" xfId="0" quotePrefix="1" applyFont="1" applyFill="1"/>
    <xf numFmtId="0" fontId="3" fillId="0" borderId="0" xfId="0" quotePrefix="1" applyFont="1" applyFill="1"/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8" xfId="0" applyFont="1" applyFill="1" applyBorder="1"/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8" xfId="0" applyFont="1" applyFill="1" applyBorder="1"/>
    <xf numFmtId="0" fontId="3" fillId="0" borderId="9" xfId="0" applyFont="1" applyFill="1" applyBorder="1"/>
    <xf numFmtId="0" fontId="3" fillId="0" borderId="26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19" xfId="0" applyFont="1" applyFill="1" applyBorder="1"/>
    <xf numFmtId="0" fontId="3" fillId="0" borderId="16" xfId="0" applyFont="1" applyFill="1" applyBorder="1"/>
    <xf numFmtId="0" fontId="3" fillId="0" borderId="0" xfId="0" applyFont="1" applyFill="1" applyBorder="1"/>
    <xf numFmtId="43" fontId="3" fillId="0" borderId="19" xfId="1" applyFont="1" applyFill="1" applyBorder="1"/>
    <xf numFmtId="43" fontId="3" fillId="0" borderId="26" xfId="1" applyFont="1" applyFill="1" applyBorder="1"/>
    <xf numFmtId="43" fontId="3" fillId="0" borderId="20" xfId="1" applyFont="1" applyFill="1" applyBorder="1"/>
    <xf numFmtId="43" fontId="7" fillId="0" borderId="0" xfId="1" applyFont="1" applyFill="1"/>
    <xf numFmtId="43" fontId="3" fillId="0" borderId="16" xfId="0" applyNumberFormat="1" applyFont="1" applyFill="1" applyBorder="1"/>
    <xf numFmtId="0" fontId="3" fillId="0" borderId="8" xfId="0" applyFont="1" applyFill="1" applyBorder="1" applyAlignment="1">
      <alignment horizontal="left" indent="1"/>
    </xf>
    <xf numFmtId="43" fontId="3" fillId="0" borderId="0" xfId="1" applyFont="1" applyFill="1" applyBorder="1"/>
    <xf numFmtId="43" fontId="3" fillId="0" borderId="21" xfId="0" applyNumberFormat="1" applyFont="1" applyFill="1" applyBorder="1"/>
    <xf numFmtId="43" fontId="3" fillId="0" borderId="20" xfId="0" applyNumberFormat="1" applyFont="1" applyFill="1" applyBorder="1"/>
    <xf numFmtId="43" fontId="3" fillId="0" borderId="0" xfId="0" applyNumberFormat="1" applyFont="1" applyFill="1" applyBorder="1"/>
    <xf numFmtId="43" fontId="3" fillId="0" borderId="19" xfId="0" applyNumberFormat="1" applyFont="1" applyFill="1" applyBorder="1"/>
    <xf numFmtId="43" fontId="3" fillId="0" borderId="8" xfId="0" applyNumberFormat="1" applyFont="1" applyFill="1" applyBorder="1"/>
    <xf numFmtId="0" fontId="3" fillId="0" borderId="27" xfId="0" applyFont="1" applyFill="1" applyBorder="1"/>
    <xf numFmtId="43" fontId="3" fillId="0" borderId="16" xfId="1" applyFont="1" applyFill="1" applyBorder="1"/>
    <xf numFmtId="43" fontId="1" fillId="0" borderId="0" xfId="1" applyFont="1" applyFill="1"/>
    <xf numFmtId="43" fontId="3" fillId="0" borderId="27" xfId="0" applyNumberFormat="1" applyFont="1" applyFill="1" applyBorder="1"/>
    <xf numFmtId="0" fontId="3" fillId="0" borderId="28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3" fillId="0" borderId="31" xfId="0" applyFont="1" applyFill="1" applyBorder="1"/>
    <xf numFmtId="0" fontId="3" fillId="0" borderId="32" xfId="0" applyFont="1" applyFill="1" applyBorder="1"/>
    <xf numFmtId="0" fontId="3" fillId="0" borderId="33" xfId="0" applyFont="1" applyFill="1" applyBorder="1"/>
    <xf numFmtId="43" fontId="3" fillId="0" borderId="34" xfId="0" applyNumberFormat="1" applyFont="1" applyFill="1" applyBorder="1"/>
    <xf numFmtId="43" fontId="3" fillId="0" borderId="35" xfId="0" applyNumberFormat="1" applyFont="1" applyFill="1" applyBorder="1"/>
    <xf numFmtId="43" fontId="3" fillId="0" borderId="36" xfId="0" applyNumberFormat="1" applyFont="1" applyFill="1" applyBorder="1"/>
    <xf numFmtId="43" fontId="3" fillId="0" borderId="37" xfId="0" applyNumberFormat="1" applyFont="1" applyFill="1" applyBorder="1"/>
    <xf numFmtId="43" fontId="3" fillId="0" borderId="38" xfId="0" applyNumberFormat="1" applyFont="1" applyFill="1" applyBorder="1"/>
    <xf numFmtId="43" fontId="3" fillId="0" borderId="39" xfId="0" applyNumberFormat="1" applyFont="1" applyFill="1" applyBorder="1"/>
    <xf numFmtId="0" fontId="4" fillId="0" borderId="33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43" fontId="4" fillId="0" borderId="0" xfId="1" applyFont="1" applyFill="1" applyBorder="1"/>
    <xf numFmtId="43" fontId="8" fillId="0" borderId="0" xfId="1" applyFont="1" applyFill="1" applyBorder="1" applyAlignment="1">
      <alignment horizontal="center"/>
    </xf>
    <xf numFmtId="43" fontId="8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43" fontId="3" fillId="0" borderId="42" xfId="1" applyFont="1" applyFill="1" applyBorder="1"/>
    <xf numFmtId="43" fontId="4" fillId="0" borderId="43" xfId="1" applyFont="1" applyFill="1" applyBorder="1"/>
    <xf numFmtId="43" fontId="4" fillId="0" borderId="13" xfId="1" applyFont="1" applyFill="1" applyBorder="1"/>
    <xf numFmtId="43" fontId="9" fillId="0" borderId="0" xfId="1" applyFont="1" applyFill="1"/>
    <xf numFmtId="0" fontId="9" fillId="0" borderId="0" xfId="0" applyFont="1" applyFill="1"/>
    <xf numFmtId="43" fontId="9" fillId="0" borderId="0" xfId="1" applyFont="1" applyFill="1" applyBorder="1"/>
    <xf numFmtId="43" fontId="9" fillId="0" borderId="0" xfId="0" applyNumberFormat="1" applyFont="1" applyFill="1"/>
    <xf numFmtId="0" fontId="3" fillId="0" borderId="0" xfId="0" applyFont="1" applyFill="1" applyAlignment="1">
      <alignment horizontal="left" indent="4"/>
    </xf>
    <xf numFmtId="0" fontId="3" fillId="0" borderId="0" xfId="0" applyFont="1" applyFill="1" applyAlignment="1"/>
    <xf numFmtId="0" fontId="4" fillId="0" borderId="0" xfId="0" applyFont="1" applyFill="1" applyAlignment="1">
      <alignment horizontal="left" indent="4"/>
    </xf>
    <xf numFmtId="43" fontId="3" fillId="2" borderId="0" xfId="1" applyFont="1" applyFill="1"/>
    <xf numFmtId="43" fontId="3" fillId="2" borderId="0" xfId="0" applyNumberFormat="1" applyFont="1" applyFill="1"/>
    <xf numFmtId="0" fontId="3" fillId="2" borderId="0" xfId="0" applyFont="1" applyFill="1"/>
    <xf numFmtId="43" fontId="4" fillId="0" borderId="0" xfId="0" applyNumberFormat="1" applyFont="1" applyFill="1"/>
    <xf numFmtId="43" fontId="3" fillId="0" borderId="0" xfId="1" quotePrefix="1" applyFont="1" applyFill="1"/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2:AC95"/>
  <sheetViews>
    <sheetView tabSelected="1" workbookViewId="0">
      <selection activeCell="G51" sqref="G51"/>
    </sheetView>
  </sheetViews>
  <sheetFormatPr defaultRowHeight="12"/>
  <cols>
    <col min="1" max="1" width="31.42578125" style="2" customWidth="1"/>
    <col min="2" max="2" width="12.5703125" style="2" customWidth="1"/>
    <col min="3" max="3" width="14.7109375" style="2" customWidth="1"/>
    <col min="4" max="4" width="14" style="2" customWidth="1"/>
    <col min="5" max="5" width="13.85546875" style="2" customWidth="1"/>
    <col min="6" max="6" width="14.28515625" style="2" customWidth="1"/>
    <col min="7" max="7" width="10.140625" style="2" customWidth="1"/>
    <col min="8" max="8" width="13.28515625" style="2" customWidth="1"/>
    <col min="9" max="9" width="1.85546875" style="2" customWidth="1"/>
    <col min="10" max="10" width="12.5703125" style="2" customWidth="1"/>
    <col min="11" max="11" width="13.85546875" style="2" customWidth="1"/>
    <col min="12" max="12" width="13.42578125" style="2" customWidth="1"/>
    <col min="13" max="13" width="13.85546875" style="2" customWidth="1"/>
    <col min="14" max="14" width="3.5703125" style="2" customWidth="1"/>
    <col min="15" max="15" width="3.28515625" style="2" customWidth="1"/>
    <col min="16" max="16" width="10.85546875" style="2" customWidth="1"/>
    <col min="17" max="18" width="13.140625" style="2" customWidth="1"/>
    <col min="19" max="19" width="2.5703125" style="2" customWidth="1"/>
    <col min="20" max="21" width="2.42578125" style="2" customWidth="1"/>
    <col min="22" max="22" width="2.85546875" style="2" customWidth="1"/>
    <col min="23" max="23" width="11.42578125" style="2" customWidth="1"/>
    <col min="24" max="24" width="12.85546875" style="2" customWidth="1"/>
    <col min="25" max="25" width="8.7109375" style="2" customWidth="1"/>
    <col min="26" max="26" width="11.85546875" style="2" customWidth="1"/>
    <col min="27" max="27" width="12.5703125" style="2" customWidth="1"/>
    <col min="28" max="28" width="8.42578125" style="2" customWidth="1"/>
    <col min="29" max="29" width="17.7109375" style="2" customWidth="1"/>
    <col min="30" max="16384" width="9.140625" style="2"/>
  </cols>
  <sheetData>
    <row r="2" spans="1:28" ht="18.75">
      <c r="A2" s="1"/>
      <c r="AB2" s="3" t="s">
        <v>0</v>
      </c>
    </row>
    <row r="3" spans="1:28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8">
      <c r="A4" s="95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1:28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</row>
    <row r="6" spans="1:28">
      <c r="F6" s="4"/>
      <c r="AA6" s="5"/>
    </row>
    <row r="7" spans="1:28">
      <c r="A7" s="3" t="s">
        <v>4</v>
      </c>
      <c r="B7" s="3"/>
      <c r="C7" s="3"/>
      <c r="E7" s="6"/>
      <c r="R7" s="7"/>
      <c r="X7" s="7"/>
      <c r="Y7" s="7"/>
    </row>
    <row r="8" spans="1:28">
      <c r="A8" s="3" t="s">
        <v>5</v>
      </c>
      <c r="B8" s="8"/>
      <c r="C8" s="3"/>
      <c r="E8" s="6"/>
      <c r="J8" s="6"/>
      <c r="R8" s="7"/>
      <c r="X8" s="7"/>
      <c r="Y8" s="7"/>
    </row>
    <row r="9" spans="1:28">
      <c r="A9" s="3" t="s">
        <v>6</v>
      </c>
      <c r="B9" s="9"/>
      <c r="F9" s="6"/>
    </row>
    <row r="10" spans="1:28">
      <c r="A10" s="3" t="s">
        <v>7</v>
      </c>
      <c r="R10" s="6"/>
    </row>
    <row r="11" spans="1:28" ht="12.75" thickBot="1"/>
    <row r="12" spans="1:28">
      <c r="A12" s="10"/>
      <c r="B12" s="96" t="s">
        <v>8</v>
      </c>
      <c r="C12" s="97"/>
      <c r="D12" s="97"/>
      <c r="E12" s="97"/>
      <c r="F12" s="98"/>
      <c r="G12" s="99" t="s">
        <v>9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1"/>
      <c r="R12" s="12"/>
      <c r="S12" s="97" t="s">
        <v>10</v>
      </c>
      <c r="T12" s="97"/>
      <c r="U12" s="97"/>
      <c r="V12" s="98"/>
      <c r="W12" s="99" t="s">
        <v>11</v>
      </c>
      <c r="X12" s="100"/>
      <c r="Y12" s="100"/>
      <c r="Z12" s="100"/>
      <c r="AA12" s="100"/>
      <c r="AB12" s="13"/>
    </row>
    <row r="13" spans="1:28">
      <c r="A13" s="14" t="s">
        <v>12</v>
      </c>
      <c r="B13" s="15" t="s">
        <v>13</v>
      </c>
      <c r="C13" s="16" t="s">
        <v>14</v>
      </c>
      <c r="D13" s="16" t="s">
        <v>15</v>
      </c>
      <c r="E13" s="17" t="s">
        <v>16</v>
      </c>
      <c r="F13" s="17" t="s">
        <v>17</v>
      </c>
      <c r="G13" s="91" t="s">
        <v>18</v>
      </c>
      <c r="H13" s="92"/>
      <c r="I13" s="92"/>
      <c r="J13" s="92"/>
      <c r="K13" s="93"/>
      <c r="L13" s="91" t="s">
        <v>19</v>
      </c>
      <c r="M13" s="92"/>
      <c r="N13" s="92"/>
      <c r="O13" s="92"/>
      <c r="P13" s="92"/>
      <c r="Q13" s="18"/>
      <c r="R13" s="19" t="s">
        <v>20</v>
      </c>
      <c r="S13" s="15"/>
      <c r="T13" s="16"/>
      <c r="U13" s="16"/>
      <c r="V13" s="17"/>
      <c r="W13" s="15"/>
      <c r="X13" s="16"/>
      <c r="Y13" s="16"/>
      <c r="Z13" s="16"/>
      <c r="AA13" s="20"/>
      <c r="AB13" s="21"/>
    </row>
    <row r="14" spans="1:28">
      <c r="A14" s="22"/>
      <c r="B14" s="23"/>
      <c r="C14" s="24"/>
      <c r="D14" s="24"/>
      <c r="E14" s="19"/>
      <c r="F14" s="19"/>
      <c r="G14" s="15" t="s">
        <v>13</v>
      </c>
      <c r="H14" s="16" t="s">
        <v>14</v>
      </c>
      <c r="I14" s="16" t="s">
        <v>15</v>
      </c>
      <c r="J14" s="16" t="s">
        <v>16</v>
      </c>
      <c r="K14" s="20" t="s">
        <v>21</v>
      </c>
      <c r="L14" s="15" t="s">
        <v>13</v>
      </c>
      <c r="M14" s="16" t="s">
        <v>14</v>
      </c>
      <c r="N14" s="16" t="s">
        <v>15</v>
      </c>
      <c r="O14" s="16" t="s">
        <v>16</v>
      </c>
      <c r="P14" s="17" t="s">
        <v>21</v>
      </c>
      <c r="Q14" s="16" t="s">
        <v>17</v>
      </c>
      <c r="R14" s="19"/>
      <c r="S14" s="23" t="s">
        <v>13</v>
      </c>
      <c r="T14" s="24" t="s">
        <v>14</v>
      </c>
      <c r="U14" s="24" t="s">
        <v>16</v>
      </c>
      <c r="V14" s="19" t="s">
        <v>17</v>
      </c>
      <c r="W14" s="23" t="s">
        <v>13</v>
      </c>
      <c r="X14" s="24" t="s">
        <v>14</v>
      </c>
      <c r="Y14" s="16" t="s">
        <v>15</v>
      </c>
      <c r="Z14" s="24" t="s">
        <v>16</v>
      </c>
      <c r="AA14" s="25" t="s">
        <v>17</v>
      </c>
      <c r="AB14" s="26" t="s">
        <v>22</v>
      </c>
    </row>
    <row r="15" spans="1:28">
      <c r="A15" s="27">
        <v>1</v>
      </c>
      <c r="B15" s="28">
        <v>2</v>
      </c>
      <c r="C15" s="29">
        <v>3</v>
      </c>
      <c r="D15" s="29">
        <v>4</v>
      </c>
      <c r="E15" s="18">
        <v>5</v>
      </c>
      <c r="F15" s="18" t="s">
        <v>23</v>
      </c>
      <c r="G15" s="28">
        <v>7</v>
      </c>
      <c r="H15" s="29">
        <v>8</v>
      </c>
      <c r="I15" s="29">
        <v>9</v>
      </c>
      <c r="J15" s="29">
        <v>10</v>
      </c>
      <c r="K15" s="30" t="s">
        <v>24</v>
      </c>
      <c r="L15" s="28">
        <v>12</v>
      </c>
      <c r="M15" s="29">
        <v>13</v>
      </c>
      <c r="N15" s="29">
        <v>14</v>
      </c>
      <c r="O15" s="29">
        <v>15</v>
      </c>
      <c r="P15" s="18" t="s">
        <v>25</v>
      </c>
      <c r="Q15" s="29" t="s">
        <v>26</v>
      </c>
      <c r="R15" s="18" t="s">
        <v>27</v>
      </c>
      <c r="S15" s="28">
        <v>19</v>
      </c>
      <c r="T15" s="29">
        <v>20</v>
      </c>
      <c r="U15" s="29">
        <v>21</v>
      </c>
      <c r="V15" s="18" t="s">
        <v>28</v>
      </c>
      <c r="W15" s="28">
        <v>23</v>
      </c>
      <c r="X15" s="29">
        <v>24</v>
      </c>
      <c r="Y15" s="29">
        <v>25</v>
      </c>
      <c r="Z15" s="29">
        <v>26</v>
      </c>
      <c r="AA15" s="30" t="s">
        <v>29</v>
      </c>
      <c r="AB15" s="26">
        <v>28</v>
      </c>
    </row>
    <row r="16" spans="1:28">
      <c r="A16" s="31"/>
      <c r="B16" s="32"/>
      <c r="C16" s="33"/>
      <c r="D16" s="34"/>
      <c r="E16" s="34"/>
      <c r="F16" s="35"/>
      <c r="G16" s="36"/>
      <c r="H16" s="34"/>
      <c r="I16" s="34"/>
      <c r="J16" s="34"/>
      <c r="K16" s="35"/>
      <c r="L16" s="36"/>
      <c r="M16" s="34"/>
      <c r="N16" s="34"/>
      <c r="O16" s="34"/>
      <c r="P16" s="37"/>
      <c r="Q16" s="34"/>
      <c r="R16" s="38"/>
      <c r="S16" s="36"/>
      <c r="T16" s="34"/>
      <c r="U16" s="34"/>
      <c r="V16" s="35"/>
      <c r="W16" s="36"/>
      <c r="X16" s="34"/>
      <c r="Y16" s="34"/>
      <c r="Z16" s="34"/>
      <c r="AA16" s="37"/>
      <c r="AB16" s="22"/>
    </row>
    <row r="17" spans="1:29">
      <c r="A17" s="31" t="s">
        <v>30</v>
      </c>
      <c r="B17" s="39"/>
      <c r="C17" s="40"/>
      <c r="D17" s="41"/>
      <c r="E17" s="40"/>
      <c r="F17" s="42">
        <v>324930824</v>
      </c>
      <c r="G17" s="36"/>
      <c r="H17" s="43"/>
      <c r="I17" s="34"/>
      <c r="J17" s="33"/>
      <c r="K17" s="35"/>
      <c r="L17" s="36"/>
      <c r="M17" s="34"/>
      <c r="N17" s="34"/>
      <c r="O17" s="34"/>
      <c r="P17" s="37"/>
      <c r="Q17" s="34"/>
      <c r="R17" s="38"/>
      <c r="S17" s="36"/>
      <c r="T17" s="34"/>
      <c r="U17" s="34"/>
      <c r="V17" s="35"/>
      <c r="W17" s="36"/>
      <c r="X17" s="34"/>
      <c r="Y17" s="34"/>
      <c r="Z17" s="34"/>
      <c r="AA17" s="37"/>
      <c r="AB17" s="22"/>
    </row>
    <row r="18" spans="1:29">
      <c r="A18" s="44" t="s">
        <v>31</v>
      </c>
      <c r="B18" s="39">
        <v>6654227.1900000004</v>
      </c>
      <c r="C18" s="40">
        <v>134921840.51000002</v>
      </c>
      <c r="D18" s="41">
        <v>18000</v>
      </c>
      <c r="E18" s="45">
        <v>40722605.219999999</v>
      </c>
      <c r="F18" s="46">
        <f>SUM(B18:E18)</f>
        <v>182316672.92000002</v>
      </c>
      <c r="G18" s="7">
        <v>142184.21</v>
      </c>
      <c r="H18" s="6">
        <v>111291553.22</v>
      </c>
      <c r="I18" s="47"/>
      <c r="J18" s="47">
        <v>16812372.289999999</v>
      </c>
      <c r="K18" s="46">
        <f>SUM(G18:J18)</f>
        <v>128246109.72</v>
      </c>
      <c r="L18" s="39"/>
      <c r="M18" s="7">
        <v>1135862.69</v>
      </c>
      <c r="N18" s="41"/>
      <c r="O18" s="7"/>
      <c r="P18" s="46">
        <f>SUM(L18:O18)</f>
        <v>1135862.69</v>
      </c>
      <c r="Q18" s="47">
        <f>SUM(K18+P18)</f>
        <v>129381972.41</v>
      </c>
      <c r="R18" s="48">
        <f>SUM(F18+Q18)</f>
        <v>311698645.33000004</v>
      </c>
      <c r="S18" s="39"/>
      <c r="T18" s="34"/>
      <c r="U18" s="34"/>
      <c r="V18" s="46">
        <f>SUM(S18:U18)</f>
        <v>0</v>
      </c>
      <c r="W18" s="49">
        <f t="shared" ref="W18:Z19" si="0">B18+G18+L18</f>
        <v>6796411.4000000004</v>
      </c>
      <c r="X18" s="47">
        <f t="shared" si="0"/>
        <v>247349256.42000002</v>
      </c>
      <c r="Y18" s="47">
        <f t="shared" si="0"/>
        <v>18000</v>
      </c>
      <c r="Z18" s="47">
        <f t="shared" si="0"/>
        <v>57534977.509999998</v>
      </c>
      <c r="AA18" s="43">
        <f>SUM(W18:Z18)</f>
        <v>311698645.33000004</v>
      </c>
      <c r="AB18" s="50"/>
      <c r="AC18" s="6">
        <f>AA18+AA21</f>
        <v>320837789.16000003</v>
      </c>
    </row>
    <row r="19" spans="1:29">
      <c r="A19" s="44" t="s">
        <v>32</v>
      </c>
      <c r="B19" s="39"/>
      <c r="C19" s="40">
        <v>4282747.0299999993</v>
      </c>
      <c r="D19" s="34"/>
      <c r="E19" s="33"/>
      <c r="F19" s="46">
        <f>SUM(B19:E19)</f>
        <v>4282747.0299999993</v>
      </c>
      <c r="G19" s="51"/>
      <c r="H19" s="52">
        <v>88730</v>
      </c>
      <c r="I19" s="34"/>
      <c r="J19" s="33"/>
      <c r="K19" s="46">
        <f>SUM(G19:J19)</f>
        <v>88730</v>
      </c>
      <c r="L19" s="39"/>
      <c r="M19" s="7"/>
      <c r="N19" s="34"/>
      <c r="O19" s="34"/>
      <c r="P19" s="46">
        <f>SUM(L19:O19)</f>
        <v>0</v>
      </c>
      <c r="Q19" s="47">
        <f>SUM(K19+P19)</f>
        <v>88730</v>
      </c>
      <c r="R19" s="48">
        <f>SUM(F19+Q19)</f>
        <v>4371477.0299999993</v>
      </c>
      <c r="S19" s="36"/>
      <c r="T19" s="34"/>
      <c r="U19" s="34"/>
      <c r="V19" s="35"/>
      <c r="W19" s="49">
        <f t="shared" si="0"/>
        <v>0</v>
      </c>
      <c r="X19" s="47">
        <f t="shared" si="0"/>
        <v>4371477.0299999993</v>
      </c>
      <c r="Y19" s="47">
        <f t="shared" si="0"/>
        <v>0</v>
      </c>
      <c r="Z19" s="47">
        <f t="shared" si="0"/>
        <v>0</v>
      </c>
      <c r="AA19" s="43">
        <f>SUM(W19:Z19)</f>
        <v>4371477.0299999993</v>
      </c>
      <c r="AB19" s="50"/>
      <c r="AC19" s="6"/>
    </row>
    <row r="20" spans="1:29">
      <c r="A20" s="44"/>
      <c r="B20" s="36"/>
      <c r="C20" s="33"/>
      <c r="D20" s="34"/>
      <c r="E20" s="33"/>
      <c r="F20" s="35"/>
      <c r="G20" s="36"/>
      <c r="H20" s="37"/>
      <c r="I20" s="34"/>
      <c r="J20" s="33"/>
      <c r="K20" s="35"/>
      <c r="L20" s="36"/>
      <c r="M20" s="34"/>
      <c r="N20" s="34"/>
      <c r="O20" s="34"/>
      <c r="P20" s="37"/>
      <c r="Q20" s="34"/>
      <c r="R20" s="38"/>
      <c r="S20" s="36"/>
      <c r="T20" s="34"/>
      <c r="U20" s="34"/>
      <c r="V20" s="35"/>
      <c r="W20" s="51"/>
      <c r="X20" s="34"/>
      <c r="Y20" s="38"/>
      <c r="Z20" s="34"/>
      <c r="AA20" s="37"/>
      <c r="AB20" s="22"/>
    </row>
    <row r="21" spans="1:29" ht="15">
      <c r="A21" s="22" t="s">
        <v>33</v>
      </c>
      <c r="B21" s="53">
        <v>947825.88</v>
      </c>
      <c r="C21" s="53">
        <v>2845145.42</v>
      </c>
      <c r="D21" s="53"/>
      <c r="E21" s="53">
        <v>640163.30000000005</v>
      </c>
      <c r="F21" s="46">
        <f>SUM(B21:E21)</f>
        <v>4433134.5999999996</v>
      </c>
      <c r="G21" s="36"/>
      <c r="H21" s="53">
        <v>4132058.41</v>
      </c>
      <c r="I21" s="53"/>
      <c r="J21" s="53">
        <v>573950.81999999995</v>
      </c>
      <c r="K21" s="46">
        <f>SUM(G21:J21)</f>
        <v>4706009.2300000004</v>
      </c>
      <c r="L21" s="36"/>
      <c r="M21" s="53"/>
      <c r="N21" s="41"/>
      <c r="O21" s="7"/>
      <c r="P21" s="46">
        <f>SUM(L21:O21)</f>
        <v>0</v>
      </c>
      <c r="Q21" s="47">
        <f>SUM(K21+P21)</f>
        <v>4706009.2300000004</v>
      </c>
      <c r="R21" s="48">
        <f>SUM(F21+Q21)</f>
        <v>9139143.8300000001</v>
      </c>
      <c r="S21" s="36"/>
      <c r="T21" s="34"/>
      <c r="U21" s="34"/>
      <c r="V21" s="46">
        <f>SUM(S21:U21)</f>
        <v>0</v>
      </c>
      <c r="W21" s="54">
        <f>B21+G21+L21</f>
        <v>947825.88</v>
      </c>
      <c r="X21" s="47">
        <f>C21+H21+M21</f>
        <v>6977203.8300000001</v>
      </c>
      <c r="Y21" s="48">
        <f>D21+I21+N21</f>
        <v>0</v>
      </c>
      <c r="Z21" s="47">
        <f>E21+J21+O21</f>
        <v>1214114.1200000001</v>
      </c>
      <c r="AA21" s="43">
        <f>SUM(W21:Z21)</f>
        <v>9139143.8300000001</v>
      </c>
      <c r="AB21" s="22"/>
      <c r="AC21" s="6"/>
    </row>
    <row r="22" spans="1:29">
      <c r="A22" s="22"/>
      <c r="B22" s="36"/>
      <c r="C22" s="33"/>
      <c r="D22" s="34"/>
      <c r="E22" s="33"/>
      <c r="F22" s="35"/>
      <c r="G22" s="36"/>
      <c r="H22" s="37"/>
      <c r="I22" s="34"/>
      <c r="J22" s="33"/>
      <c r="K22" s="35"/>
      <c r="L22" s="36"/>
      <c r="M22" s="34"/>
      <c r="N22" s="34"/>
      <c r="O22" s="34"/>
      <c r="P22" s="37"/>
      <c r="Q22" s="34"/>
      <c r="R22" s="38"/>
      <c r="S22" s="36"/>
      <c r="T22" s="34"/>
      <c r="U22" s="34"/>
      <c r="V22" s="35"/>
      <c r="W22" s="51"/>
      <c r="X22" s="34"/>
      <c r="Y22" s="38"/>
      <c r="Z22" s="34"/>
      <c r="AA22" s="37"/>
      <c r="AB22" s="22"/>
    </row>
    <row r="23" spans="1:29">
      <c r="A23" s="22" t="s">
        <v>34</v>
      </c>
      <c r="B23" s="36"/>
      <c r="C23" s="33"/>
      <c r="D23" s="34"/>
      <c r="E23" s="33"/>
      <c r="F23" s="35"/>
      <c r="G23" s="36"/>
      <c r="H23" s="37"/>
      <c r="I23" s="34"/>
      <c r="J23" s="33"/>
      <c r="K23" s="35"/>
      <c r="L23" s="36"/>
      <c r="M23" s="34"/>
      <c r="N23" s="34"/>
      <c r="O23" s="34"/>
      <c r="P23" s="37"/>
      <c r="Q23" s="34"/>
      <c r="R23" s="38"/>
      <c r="S23" s="36"/>
      <c r="T23" s="34"/>
      <c r="U23" s="34"/>
      <c r="V23" s="35"/>
      <c r="W23" s="51"/>
      <c r="X23" s="34"/>
      <c r="Y23" s="38"/>
      <c r="Z23" s="34"/>
      <c r="AA23" s="37"/>
      <c r="AB23" s="22"/>
    </row>
    <row r="24" spans="1:29">
      <c r="A24" s="22"/>
      <c r="B24" s="36"/>
      <c r="C24" s="33"/>
      <c r="D24" s="34"/>
      <c r="E24" s="33"/>
      <c r="F24" s="35"/>
      <c r="G24" s="36"/>
      <c r="H24" s="34"/>
      <c r="I24" s="34"/>
      <c r="J24" s="34"/>
      <c r="K24" s="35"/>
      <c r="L24" s="36"/>
      <c r="M24" s="34"/>
      <c r="N24" s="34"/>
      <c r="O24" s="34"/>
      <c r="P24" s="37"/>
      <c r="Q24" s="34"/>
      <c r="R24" s="38"/>
      <c r="S24" s="36"/>
      <c r="T24" s="34"/>
      <c r="U24" s="34"/>
      <c r="V24" s="35"/>
      <c r="W24" s="36"/>
      <c r="X24" s="34"/>
      <c r="Y24" s="34"/>
      <c r="Z24" s="34"/>
      <c r="AA24" s="37"/>
      <c r="AB24" s="22"/>
    </row>
    <row r="25" spans="1:29">
      <c r="A25" s="22" t="s">
        <v>35</v>
      </c>
      <c r="B25" s="36"/>
      <c r="C25" s="33"/>
      <c r="D25" s="34"/>
      <c r="E25" s="34"/>
      <c r="F25" s="35"/>
      <c r="G25" s="36"/>
      <c r="H25" s="34"/>
      <c r="I25" s="34"/>
      <c r="J25" s="34"/>
      <c r="K25" s="35"/>
      <c r="L25" s="36"/>
      <c r="M25" s="34"/>
      <c r="N25" s="34"/>
      <c r="O25" s="34"/>
      <c r="P25" s="37"/>
      <c r="Q25" s="34"/>
      <c r="R25" s="38"/>
      <c r="S25" s="36"/>
      <c r="T25" s="34"/>
      <c r="U25" s="34"/>
      <c r="V25" s="35"/>
      <c r="W25" s="36"/>
      <c r="X25" s="34"/>
      <c r="Y25" s="34"/>
      <c r="Z25" s="34"/>
      <c r="AA25" s="37"/>
      <c r="AB25" s="22"/>
    </row>
    <row r="26" spans="1:29">
      <c r="A26" s="22"/>
      <c r="B26" s="36"/>
      <c r="C26" s="34"/>
      <c r="D26" s="34"/>
      <c r="E26" s="34"/>
      <c r="F26" s="35"/>
      <c r="G26" s="36"/>
      <c r="H26" s="34"/>
      <c r="I26" s="34"/>
      <c r="J26" s="34"/>
      <c r="K26" s="35"/>
      <c r="L26" s="36"/>
      <c r="M26" s="34"/>
      <c r="N26" s="34"/>
      <c r="O26" s="34"/>
      <c r="P26" s="37"/>
      <c r="Q26" s="34"/>
      <c r="R26" s="38"/>
      <c r="S26" s="36"/>
      <c r="T26" s="34"/>
      <c r="U26" s="34"/>
      <c r="V26" s="35"/>
      <c r="W26" s="36"/>
      <c r="X26" s="34"/>
      <c r="Y26" s="34"/>
      <c r="Z26" s="34"/>
      <c r="AA26" s="37"/>
      <c r="AB26" s="22"/>
    </row>
    <row r="27" spans="1:29" ht="12.75" thickBot="1">
      <c r="A27" s="22" t="s">
        <v>36</v>
      </c>
      <c r="B27" s="55"/>
      <c r="C27" s="56"/>
      <c r="D27" s="56"/>
      <c r="E27" s="56"/>
      <c r="F27" s="57"/>
      <c r="G27" s="36"/>
      <c r="H27" s="56"/>
      <c r="I27" s="56"/>
      <c r="J27" s="56"/>
      <c r="K27" s="57"/>
      <c r="L27" s="55"/>
      <c r="M27" s="56"/>
      <c r="N27" s="56"/>
      <c r="O27" s="56"/>
      <c r="P27" s="58"/>
      <c r="Q27" s="56"/>
      <c r="R27" s="59"/>
      <c r="S27" s="55"/>
      <c r="T27" s="34"/>
      <c r="U27" s="34"/>
      <c r="V27" s="57"/>
      <c r="W27" s="55"/>
      <c r="X27" s="56"/>
      <c r="Y27" s="56"/>
      <c r="Z27" s="56"/>
      <c r="AA27" s="58"/>
      <c r="AB27" s="60"/>
    </row>
    <row r="28" spans="1:29" ht="12.75" thickBot="1">
      <c r="A28" s="14" t="s">
        <v>17</v>
      </c>
      <c r="B28" s="61">
        <f>SUM(B18:B25)</f>
        <v>7602053.0700000003</v>
      </c>
      <c r="C28" s="61">
        <f t="shared" ref="C28:R28" si="1">SUM(C18:C25)</f>
        <v>142049732.96000001</v>
      </c>
      <c r="D28" s="61">
        <f t="shared" si="1"/>
        <v>18000</v>
      </c>
      <c r="E28" s="61">
        <f t="shared" si="1"/>
        <v>41362768.519999996</v>
      </c>
      <c r="F28" s="61">
        <f t="shared" si="1"/>
        <v>191032554.55000001</v>
      </c>
      <c r="G28" s="61">
        <f t="shared" si="1"/>
        <v>142184.21</v>
      </c>
      <c r="H28" s="61">
        <f t="shared" si="1"/>
        <v>115512341.63</v>
      </c>
      <c r="I28" s="61"/>
      <c r="J28" s="61">
        <f t="shared" si="1"/>
        <v>17386323.109999999</v>
      </c>
      <c r="K28" s="61">
        <f t="shared" si="1"/>
        <v>133040848.95</v>
      </c>
      <c r="L28" s="61">
        <f t="shared" si="1"/>
        <v>0</v>
      </c>
      <c r="M28" s="61">
        <f t="shared" si="1"/>
        <v>1135862.69</v>
      </c>
      <c r="N28" s="61"/>
      <c r="O28" s="61">
        <f t="shared" si="1"/>
        <v>0</v>
      </c>
      <c r="P28" s="61">
        <f t="shared" si="1"/>
        <v>1135862.69</v>
      </c>
      <c r="Q28" s="62">
        <f t="shared" si="1"/>
        <v>134176711.64</v>
      </c>
      <c r="R28" s="62">
        <f t="shared" si="1"/>
        <v>325209266.19</v>
      </c>
      <c r="S28" s="63"/>
      <c r="T28" s="64"/>
      <c r="U28" s="64"/>
      <c r="V28" s="65"/>
      <c r="W28" s="61">
        <f>SUM(W18:W27)</f>
        <v>7744237.2800000003</v>
      </c>
      <c r="X28" s="64">
        <f>SUM(X18:X27)</f>
        <v>258697937.28000003</v>
      </c>
      <c r="Y28" s="64">
        <f>SUM(Y18:Y27)</f>
        <v>18000</v>
      </c>
      <c r="Z28" s="64">
        <f>SUM(Z18:Z27)</f>
        <v>58749091.629999995</v>
      </c>
      <c r="AA28" s="65">
        <f>SUM(AA18:AA27)</f>
        <v>325209266.19</v>
      </c>
      <c r="AB28" s="66"/>
    </row>
    <row r="29" spans="1:29" ht="13.5" thickTop="1" thickBot="1">
      <c r="A29" s="67"/>
      <c r="B29" s="55"/>
      <c r="C29" s="56"/>
      <c r="D29" s="56"/>
      <c r="E29" s="56"/>
      <c r="F29" s="57"/>
      <c r="G29" s="55"/>
      <c r="H29" s="56"/>
      <c r="I29" s="56"/>
      <c r="J29" s="56"/>
      <c r="K29" s="57"/>
      <c r="L29" s="55"/>
      <c r="M29" s="56"/>
      <c r="N29" s="56"/>
      <c r="O29" s="56"/>
      <c r="P29" s="57"/>
      <c r="Q29" s="68"/>
      <c r="R29" s="69"/>
      <c r="S29" s="55"/>
      <c r="T29" s="56"/>
      <c r="U29" s="56"/>
      <c r="V29" s="57"/>
      <c r="W29" s="55"/>
      <c r="X29" s="56"/>
      <c r="Y29" s="56"/>
      <c r="Z29" s="56"/>
      <c r="AA29" s="58"/>
      <c r="AB29" s="60"/>
    </row>
    <row r="31" spans="1:29">
      <c r="B31" s="7"/>
      <c r="C31" s="7"/>
      <c r="D31" s="7"/>
      <c r="E31" s="7"/>
      <c r="F31" s="7"/>
      <c r="G31" s="6"/>
      <c r="H31" s="7"/>
      <c r="I31" s="7"/>
      <c r="L31" s="7"/>
      <c r="M31" s="7"/>
      <c r="N31" s="7"/>
      <c r="O31" s="7"/>
      <c r="P31" s="7"/>
      <c r="Q31" s="7"/>
      <c r="R31" s="7"/>
    </row>
    <row r="32" spans="1:29">
      <c r="A32" s="3" t="s">
        <v>37</v>
      </c>
      <c r="B32" s="7"/>
      <c r="C32" s="7"/>
      <c r="D32" s="7"/>
      <c r="E32" s="7"/>
      <c r="F32" s="7"/>
      <c r="L32" s="7"/>
      <c r="M32" s="7"/>
      <c r="N32" s="7"/>
      <c r="O32" s="70"/>
      <c r="P32" s="70"/>
      <c r="Q32" s="7"/>
      <c r="R32" s="7"/>
      <c r="AC32" s="6"/>
    </row>
    <row r="33" spans="1:29" ht="14.25">
      <c r="B33" s="7"/>
      <c r="C33" s="71" t="s">
        <v>38</v>
      </c>
      <c r="D33" s="71" t="s">
        <v>39</v>
      </c>
      <c r="E33" s="72" t="s">
        <v>40</v>
      </c>
      <c r="F33" s="7"/>
      <c r="K33" s="73" t="s">
        <v>38</v>
      </c>
      <c r="L33" s="71" t="s">
        <v>39</v>
      </c>
      <c r="M33" s="74" t="s">
        <v>40</v>
      </c>
      <c r="N33" s="7"/>
      <c r="O33" s="7"/>
      <c r="P33" s="7"/>
      <c r="Q33" s="7"/>
      <c r="R33" s="7"/>
    </row>
    <row r="34" spans="1:29">
      <c r="A34" s="2" t="s">
        <v>41</v>
      </c>
      <c r="B34" s="7"/>
      <c r="C34" s="75"/>
      <c r="D34" s="75"/>
      <c r="E34" s="75"/>
      <c r="F34" s="7"/>
      <c r="H34" s="2" t="s">
        <v>42</v>
      </c>
      <c r="K34" s="7">
        <v>1088613620</v>
      </c>
      <c r="L34" s="7">
        <v>162185000</v>
      </c>
      <c r="M34" s="7">
        <f>SUM(K34:L34)</f>
        <v>1250798620</v>
      </c>
      <c r="N34" s="7"/>
      <c r="O34" s="7"/>
      <c r="P34" s="7"/>
      <c r="Q34" s="7"/>
      <c r="R34" s="7"/>
      <c r="AA34" s="6"/>
    </row>
    <row r="35" spans="1:29">
      <c r="A35" s="2" t="s">
        <v>43</v>
      </c>
      <c r="B35" s="7"/>
      <c r="C35" s="7">
        <v>1053124921</v>
      </c>
      <c r="D35" s="7">
        <f>F17</f>
        <v>324930824</v>
      </c>
      <c r="E35" s="7">
        <f>SUM(C35:D35)</f>
        <v>1378055745</v>
      </c>
      <c r="F35" s="7"/>
      <c r="H35" s="2" t="s">
        <v>44</v>
      </c>
      <c r="K35" s="7">
        <v>1089236180.0500002</v>
      </c>
      <c r="L35" s="76">
        <f>AA28</f>
        <v>325209266.19</v>
      </c>
      <c r="M35" s="7">
        <f>SUM(K35:L35)</f>
        <v>1414445446.2400002</v>
      </c>
      <c r="N35" s="7"/>
      <c r="O35" s="7"/>
      <c r="P35" s="7"/>
      <c r="Q35" s="7"/>
      <c r="R35" s="7"/>
      <c r="AC35" s="6"/>
    </row>
    <row r="36" spans="1:29" ht="12.75" thickBot="1">
      <c r="A36" s="2" t="s">
        <v>45</v>
      </c>
      <c r="B36" s="7"/>
      <c r="C36" s="7"/>
      <c r="D36" s="7"/>
      <c r="E36" s="7"/>
      <c r="F36" s="7"/>
      <c r="H36" s="2" t="s">
        <v>46</v>
      </c>
      <c r="K36" s="77">
        <v>-7076270.9200001955</v>
      </c>
      <c r="L36" s="77">
        <f>L34-L35</f>
        <v>-163024266.19</v>
      </c>
      <c r="M36" s="77">
        <f>M34-M35</f>
        <v>-163646826.24000025</v>
      </c>
      <c r="N36" s="7"/>
      <c r="O36" s="7"/>
      <c r="P36" s="7"/>
      <c r="Q36" s="7"/>
      <c r="R36" s="7"/>
      <c r="AA36" s="6"/>
    </row>
    <row r="37" spans="1:29">
      <c r="A37" s="2" t="s">
        <v>47</v>
      </c>
      <c r="B37" s="7"/>
      <c r="C37" s="7">
        <v>38604146.07</v>
      </c>
      <c r="D37" s="7">
        <f>AA21</f>
        <v>9139143.8300000001</v>
      </c>
      <c r="E37" s="7">
        <f>SUM(C37:D37)</f>
        <v>47743289.899999999</v>
      </c>
      <c r="F37" s="7"/>
      <c r="L37" s="7"/>
      <c r="M37" s="7"/>
      <c r="N37" s="7"/>
      <c r="O37" s="7"/>
      <c r="P37" s="7"/>
      <c r="Q37" s="7"/>
      <c r="R37" s="7"/>
      <c r="AA37" s="6"/>
    </row>
    <row r="38" spans="1:29">
      <c r="A38" s="2" t="s">
        <v>48</v>
      </c>
      <c r="B38" s="7"/>
      <c r="C38" s="7"/>
      <c r="D38" s="7"/>
      <c r="E38" s="7"/>
      <c r="F38" s="7"/>
      <c r="L38" s="7"/>
      <c r="M38" s="7"/>
      <c r="N38" s="7"/>
      <c r="O38" s="7"/>
      <c r="P38" s="7"/>
      <c r="Q38" s="7"/>
      <c r="R38" s="7"/>
    </row>
    <row r="39" spans="1:29">
      <c r="A39" s="2" t="s">
        <v>49</v>
      </c>
      <c r="B39" s="7"/>
      <c r="C39" s="7"/>
      <c r="D39" s="7"/>
      <c r="E39" s="7"/>
      <c r="F39" s="7"/>
      <c r="L39" s="7"/>
      <c r="M39" s="7"/>
      <c r="N39" s="7"/>
      <c r="O39" s="7"/>
      <c r="P39" s="7"/>
      <c r="Q39" s="7"/>
      <c r="R39" s="7"/>
    </row>
    <row r="40" spans="1:29">
      <c r="A40" s="2" t="s">
        <v>50</v>
      </c>
      <c r="B40" s="7"/>
      <c r="C40" s="7"/>
      <c r="D40" s="7"/>
      <c r="E40" s="7"/>
      <c r="F40" s="7"/>
      <c r="H40" s="38"/>
      <c r="L40" s="7"/>
      <c r="M40" s="7"/>
      <c r="N40" s="7"/>
      <c r="O40" s="7"/>
      <c r="P40" s="7"/>
      <c r="Q40" s="7"/>
      <c r="R40" s="7"/>
    </row>
    <row r="41" spans="1:29">
      <c r="A41" s="2" t="s">
        <v>51</v>
      </c>
      <c r="B41" s="7"/>
      <c r="C41" s="76"/>
      <c r="D41" s="76"/>
      <c r="E41" s="76"/>
      <c r="F41" s="7"/>
      <c r="H41" s="45"/>
      <c r="J41" s="7"/>
      <c r="K41" s="7"/>
      <c r="L41" s="7"/>
      <c r="M41" s="7"/>
      <c r="N41" s="7"/>
      <c r="O41" s="7"/>
      <c r="P41" s="7"/>
      <c r="Q41" s="7"/>
      <c r="R41" s="7"/>
    </row>
    <row r="42" spans="1:29">
      <c r="A42" s="2" t="s">
        <v>52</v>
      </c>
      <c r="B42" s="7"/>
      <c r="C42" s="7">
        <v>1091729067.0699999</v>
      </c>
      <c r="D42" s="7">
        <f>SUM(D35+D37-D41)</f>
        <v>334069967.82999998</v>
      </c>
      <c r="E42" s="7">
        <f>SUM(E35+E37-E41)</f>
        <v>1425799034.9000001</v>
      </c>
      <c r="F42" s="7"/>
      <c r="H42" s="45"/>
      <c r="K42" s="45"/>
      <c r="L42" s="48"/>
      <c r="M42" s="7"/>
      <c r="N42" s="7"/>
      <c r="O42" s="7"/>
      <c r="P42" s="7"/>
      <c r="Q42" s="7"/>
      <c r="R42" s="7"/>
      <c r="W42" s="6"/>
      <c r="AA42" s="6"/>
    </row>
    <row r="43" spans="1:29">
      <c r="A43" s="2" t="s">
        <v>53</v>
      </c>
      <c r="B43" s="7"/>
      <c r="C43" s="7">
        <v>59045.37</v>
      </c>
      <c r="D43" s="7">
        <v>11294543.289999971</v>
      </c>
      <c r="E43" s="7">
        <f>SUM(C43:D43)</f>
        <v>11353588.65999997</v>
      </c>
      <c r="F43" s="7"/>
      <c r="H43" s="45"/>
      <c r="J43" s="6"/>
      <c r="K43" s="38"/>
      <c r="L43" s="38"/>
      <c r="M43" s="7"/>
      <c r="N43" s="7"/>
      <c r="O43" s="7"/>
      <c r="P43" s="7"/>
      <c r="Q43" s="7"/>
      <c r="R43" s="7"/>
    </row>
    <row r="44" spans="1:29">
      <c r="A44" s="2" t="s">
        <v>54</v>
      </c>
      <c r="B44" s="7"/>
      <c r="C44" s="7">
        <v>1089236180.0500002</v>
      </c>
      <c r="D44" s="45">
        <f>L35</f>
        <v>325209266.19</v>
      </c>
      <c r="E44" s="7">
        <f>SUM(C44:D44)</f>
        <v>1414445446.2400002</v>
      </c>
      <c r="F44" s="7"/>
      <c r="H44" s="45"/>
      <c r="K44" s="38"/>
      <c r="L44" s="38"/>
      <c r="M44" s="7"/>
      <c r="N44" s="7"/>
      <c r="O44" s="7"/>
      <c r="P44" s="7"/>
      <c r="Q44" s="7"/>
      <c r="R44" s="7"/>
    </row>
    <row r="45" spans="1:29">
      <c r="B45" s="7"/>
      <c r="C45" s="7"/>
      <c r="D45" s="76"/>
      <c r="E45" s="7"/>
      <c r="F45" s="7"/>
      <c r="H45" s="45"/>
      <c r="J45" s="7"/>
      <c r="K45" s="45"/>
      <c r="L45" s="45"/>
      <c r="M45" s="7"/>
      <c r="N45" s="7"/>
      <c r="O45" s="7"/>
      <c r="P45" s="7"/>
      <c r="Q45" s="7"/>
      <c r="R45" s="7"/>
    </row>
    <row r="46" spans="1:29">
      <c r="A46" s="2" t="s">
        <v>55</v>
      </c>
      <c r="B46" s="7"/>
      <c r="C46" s="78">
        <f>C42-C43-C44</f>
        <v>2433841.6499998569</v>
      </c>
      <c r="D46" s="78">
        <f>D42-D43-D44</f>
        <v>-2433841.6499999762</v>
      </c>
      <c r="E46" s="78">
        <f>SUM(E42-E43-E44-E45)</f>
        <v>-2.384185791015625E-7</v>
      </c>
      <c r="F46" s="7"/>
      <c r="H46" s="45"/>
      <c r="J46" s="7"/>
      <c r="K46" s="45"/>
      <c r="L46" s="45"/>
      <c r="M46" s="7"/>
      <c r="N46" s="7"/>
      <c r="O46" s="7"/>
      <c r="P46" s="7"/>
      <c r="Q46" s="7"/>
      <c r="R46" s="7"/>
    </row>
    <row r="47" spans="1:29" ht="12.75">
      <c r="B47" s="79"/>
      <c r="C47" s="79"/>
      <c r="D47" s="79"/>
      <c r="E47" s="79"/>
      <c r="F47" s="79"/>
      <c r="G47" s="80"/>
      <c r="H47" s="81"/>
      <c r="I47" s="80"/>
      <c r="J47" s="82"/>
      <c r="K47" s="81"/>
      <c r="L47" s="81"/>
      <c r="M47" s="79"/>
      <c r="N47" s="79"/>
      <c r="O47" s="79"/>
      <c r="P47" s="79"/>
      <c r="Q47" s="79"/>
      <c r="R47" s="79"/>
      <c r="S47" s="80"/>
      <c r="T47" s="80"/>
      <c r="U47" s="80"/>
      <c r="V47" s="80"/>
      <c r="W47" s="80"/>
      <c r="X47" s="80"/>
      <c r="Y47" s="80"/>
      <c r="Z47" s="80"/>
      <c r="AA47" s="80"/>
    </row>
    <row r="48" spans="1:29" ht="12.75">
      <c r="B48" s="79"/>
      <c r="C48" s="79"/>
      <c r="D48" s="79"/>
      <c r="E48" s="79"/>
      <c r="F48" s="79"/>
      <c r="G48" s="80"/>
      <c r="H48" s="81"/>
      <c r="I48" s="80"/>
      <c r="J48" s="80"/>
      <c r="K48" s="80"/>
      <c r="L48" s="79"/>
      <c r="M48" s="79"/>
      <c r="N48" s="79"/>
      <c r="O48" s="79"/>
      <c r="P48" s="79"/>
      <c r="Q48" s="79"/>
      <c r="R48" s="79"/>
      <c r="S48" s="80"/>
      <c r="T48" s="80"/>
      <c r="U48" s="80"/>
      <c r="V48" s="80"/>
      <c r="W48" s="80"/>
      <c r="X48" s="80"/>
      <c r="Y48" s="80"/>
      <c r="Z48" s="80"/>
      <c r="AA48" s="80"/>
    </row>
    <row r="49" spans="1:28">
      <c r="B49" s="7"/>
      <c r="C49" s="7"/>
      <c r="D49" s="7"/>
      <c r="E49" s="7"/>
      <c r="F49" s="7"/>
      <c r="H49" s="45"/>
      <c r="L49" s="7"/>
      <c r="M49" s="7"/>
      <c r="N49" s="7"/>
      <c r="O49" s="7"/>
      <c r="P49" s="7"/>
      <c r="Q49" s="7"/>
      <c r="R49" s="7"/>
    </row>
    <row r="50" spans="1:28">
      <c r="B50" s="7"/>
      <c r="C50" s="7"/>
      <c r="D50" s="7"/>
      <c r="E50" s="7"/>
      <c r="F50" s="7"/>
      <c r="H50" s="45"/>
      <c r="L50" s="7"/>
      <c r="M50" s="7"/>
      <c r="N50" s="7"/>
      <c r="O50" s="7"/>
      <c r="P50" s="7"/>
      <c r="Q50" s="7"/>
      <c r="R50" s="7"/>
    </row>
    <row r="51" spans="1:28">
      <c r="A51" s="83"/>
      <c r="B51" s="6"/>
      <c r="C51" s="84" t="s">
        <v>56</v>
      </c>
      <c r="D51" s="6"/>
      <c r="E51" s="6"/>
      <c r="F51" s="6"/>
      <c r="H51" s="45"/>
      <c r="L51" s="6"/>
      <c r="M51" s="6"/>
      <c r="N51" s="6"/>
      <c r="O51" s="2" t="s">
        <v>57</v>
      </c>
      <c r="P51" s="6"/>
      <c r="Q51" s="6"/>
      <c r="R51" s="6"/>
    </row>
    <row r="52" spans="1:28">
      <c r="A52" s="83"/>
      <c r="C52" s="83"/>
      <c r="E52" s="6"/>
      <c r="F52" s="6"/>
      <c r="H52" s="7"/>
      <c r="AA52" s="6"/>
    </row>
    <row r="53" spans="1:28">
      <c r="A53" s="83"/>
      <c r="C53" s="83"/>
      <c r="D53" s="6"/>
      <c r="E53" s="6"/>
      <c r="F53" s="6"/>
      <c r="H53" s="7"/>
    </row>
    <row r="54" spans="1:28">
      <c r="A54" s="85"/>
      <c r="C54" s="5" t="s">
        <v>58</v>
      </c>
      <c r="E54" s="6"/>
      <c r="F54" s="6"/>
      <c r="G54" s="85"/>
      <c r="O54" s="3" t="s">
        <v>59</v>
      </c>
      <c r="S54" s="3"/>
    </row>
    <row r="55" spans="1:28">
      <c r="A55" s="83"/>
      <c r="C55" s="94" t="s">
        <v>60</v>
      </c>
      <c r="D55" s="94"/>
      <c r="E55" s="6"/>
      <c r="F55" s="6"/>
      <c r="G55" s="83"/>
      <c r="O55" s="2" t="s">
        <v>61</v>
      </c>
    </row>
    <row r="56" spans="1:28">
      <c r="A56" s="83"/>
      <c r="C56" s="84" t="s">
        <v>62</v>
      </c>
      <c r="D56" s="6"/>
      <c r="E56" s="6"/>
      <c r="F56" s="7"/>
      <c r="G56" s="83"/>
      <c r="O56" s="2" t="s">
        <v>62</v>
      </c>
    </row>
    <row r="57" spans="1:28">
      <c r="C57" s="6"/>
      <c r="D57" s="6"/>
      <c r="E57" s="7"/>
      <c r="F57" s="7"/>
      <c r="G57" s="6"/>
    </row>
    <row r="58" spans="1:28">
      <c r="C58" s="6"/>
      <c r="D58" s="6"/>
      <c r="E58" s="7"/>
      <c r="F58" s="7"/>
    </row>
    <row r="59" spans="1:28">
      <c r="B59" s="7"/>
      <c r="C59" s="7"/>
      <c r="D59" s="7"/>
      <c r="E59" s="7"/>
      <c r="F59" s="7"/>
      <c r="W59" s="7"/>
      <c r="X59" s="7"/>
      <c r="Y59" s="7"/>
      <c r="Z59" s="7"/>
      <c r="AA59" s="7"/>
      <c r="AB59" s="7"/>
    </row>
    <row r="60" spans="1:28">
      <c r="C60" s="7"/>
      <c r="D60" s="7"/>
      <c r="E60" s="7"/>
      <c r="F60" s="6"/>
      <c r="J60" s="7"/>
      <c r="W60" s="7"/>
      <c r="X60" s="7"/>
      <c r="Y60" s="7"/>
      <c r="Z60" s="7"/>
      <c r="AA60" s="7"/>
      <c r="AB60" s="7"/>
    </row>
    <row r="61" spans="1:28">
      <c r="C61" s="7"/>
      <c r="D61" s="7"/>
      <c r="E61" s="7"/>
      <c r="F61" s="6"/>
      <c r="J61" s="7"/>
      <c r="M61" s="7"/>
      <c r="N61" s="7"/>
      <c r="W61" s="7"/>
      <c r="X61" s="7"/>
      <c r="Y61" s="7"/>
      <c r="Z61" s="7"/>
      <c r="AA61" s="7"/>
      <c r="AB61" s="7"/>
    </row>
    <row r="62" spans="1:28">
      <c r="C62" s="7"/>
      <c r="D62" s="7"/>
      <c r="E62" s="7"/>
      <c r="J62" s="7"/>
      <c r="M62" s="7"/>
      <c r="N62" s="7"/>
    </row>
    <row r="63" spans="1:28">
      <c r="C63" s="7"/>
      <c r="D63" s="7"/>
      <c r="E63" s="7"/>
      <c r="J63" s="7"/>
      <c r="M63" s="7"/>
      <c r="N63" s="7"/>
    </row>
    <row r="64" spans="1:28">
      <c r="C64" s="7"/>
      <c r="D64" s="7"/>
      <c r="E64" s="6"/>
      <c r="F64" s="6"/>
      <c r="J64" s="7"/>
      <c r="K64" s="7"/>
      <c r="M64" s="7"/>
      <c r="N64" s="7"/>
    </row>
    <row r="65" spans="3:29">
      <c r="C65" s="86" t="s">
        <v>63</v>
      </c>
      <c r="D65" s="86" t="s">
        <v>64</v>
      </c>
      <c r="E65" s="87">
        <f>M35</f>
        <v>1414445446.2400002</v>
      </c>
      <c r="F65" s="6"/>
      <c r="J65" s="7"/>
      <c r="M65" s="7"/>
      <c r="N65" s="7"/>
    </row>
    <row r="66" spans="3:29">
      <c r="C66" s="86"/>
      <c r="D66" s="86" t="s">
        <v>65</v>
      </c>
      <c r="E66" s="87"/>
      <c r="F66" s="6"/>
      <c r="J66" s="7"/>
      <c r="M66" s="7"/>
      <c r="N66" s="7"/>
      <c r="P66" s="7"/>
      <c r="Q66" s="7"/>
    </row>
    <row r="67" spans="3:29">
      <c r="C67" s="86"/>
      <c r="D67" s="86" t="s">
        <v>66</v>
      </c>
      <c r="E67" s="87">
        <v>1366702156.3400002</v>
      </c>
      <c r="J67" s="7"/>
      <c r="M67" s="6"/>
      <c r="N67" s="6"/>
      <c r="P67" s="6"/>
      <c r="Q67" s="6"/>
    </row>
    <row r="68" spans="3:29">
      <c r="C68" s="86"/>
      <c r="D68" s="86"/>
      <c r="E68" s="88"/>
      <c r="F68" s="6"/>
      <c r="J68" s="7"/>
      <c r="P68" s="7"/>
      <c r="Q68" s="7"/>
    </row>
    <row r="69" spans="3:29">
      <c r="C69" s="86"/>
      <c r="D69" s="86" t="s">
        <v>67</v>
      </c>
      <c r="E69" s="86">
        <f>E65-E67</f>
        <v>47743289.900000095</v>
      </c>
      <c r="J69" s="7"/>
      <c r="P69" s="89"/>
      <c r="Q69" s="89"/>
    </row>
    <row r="70" spans="3:29">
      <c r="C70" s="86"/>
      <c r="D70" s="86"/>
      <c r="E70" s="86"/>
      <c r="J70" s="7"/>
      <c r="P70" s="7"/>
      <c r="Q70" s="7"/>
      <c r="R70" s="6"/>
    </row>
    <row r="71" spans="3:29">
      <c r="C71" s="88"/>
      <c r="D71" s="88"/>
      <c r="E71" s="88"/>
    </row>
    <row r="72" spans="3:29">
      <c r="K72" s="7"/>
      <c r="P72" s="6"/>
      <c r="Q72" s="6"/>
    </row>
    <row r="73" spans="3:29">
      <c r="H73" s="7"/>
      <c r="I73" s="7"/>
      <c r="J73" s="7"/>
      <c r="K73" s="90"/>
      <c r="L73" s="90"/>
      <c r="M73" s="7"/>
      <c r="N73" s="7"/>
    </row>
    <row r="74" spans="3:29">
      <c r="C74" s="7"/>
      <c r="D74" s="7"/>
      <c r="E74" s="7"/>
      <c r="H74" s="7"/>
      <c r="I74" s="7"/>
      <c r="J74" s="7"/>
      <c r="K74" s="7"/>
      <c r="L74" s="7"/>
      <c r="M74" s="7"/>
      <c r="N74" s="7"/>
      <c r="X74" s="7"/>
      <c r="Y74" s="7"/>
      <c r="Z74" s="7"/>
      <c r="AA74" s="7"/>
      <c r="AB74" s="7"/>
      <c r="AC74" s="7"/>
    </row>
    <row r="75" spans="3:29">
      <c r="C75" s="7"/>
      <c r="D75" s="7"/>
      <c r="E75" s="7"/>
      <c r="H75" s="7"/>
      <c r="I75" s="7"/>
      <c r="J75" s="7"/>
      <c r="K75" s="7"/>
      <c r="L75" s="7"/>
      <c r="M75" s="7"/>
      <c r="N75" s="7"/>
      <c r="O75" s="7"/>
      <c r="P75" s="7"/>
      <c r="Q75" s="7"/>
      <c r="X75" s="7"/>
      <c r="Y75" s="7"/>
      <c r="Z75" s="7"/>
      <c r="AA75" s="7"/>
      <c r="AB75" s="7"/>
      <c r="AC75" s="7"/>
    </row>
    <row r="76" spans="3:29">
      <c r="C76" s="7"/>
      <c r="D76" s="7"/>
      <c r="E76" s="7"/>
      <c r="H76" s="7"/>
      <c r="I76" s="7"/>
      <c r="J76" s="6"/>
      <c r="K76" s="6"/>
      <c r="L76" s="6"/>
      <c r="M76" s="7"/>
      <c r="N76" s="7"/>
      <c r="O76" s="7"/>
      <c r="X76" s="7"/>
      <c r="Y76" s="7"/>
      <c r="Z76" s="7"/>
      <c r="AA76" s="7"/>
      <c r="AB76" s="7"/>
      <c r="AC76" s="7"/>
    </row>
    <row r="77" spans="3:29">
      <c r="C77" s="7"/>
      <c r="D77" s="7"/>
      <c r="E77" s="7"/>
      <c r="J77" s="6"/>
      <c r="K77" s="6"/>
      <c r="L77" s="6"/>
      <c r="M77" s="6"/>
      <c r="N77" s="6"/>
      <c r="AC77" s="6"/>
    </row>
    <row r="78" spans="3:29">
      <c r="C78" s="7"/>
      <c r="D78" s="7"/>
      <c r="E78" s="7"/>
    </row>
    <row r="79" spans="3:29">
      <c r="C79" s="7"/>
      <c r="D79" s="7"/>
      <c r="E79" s="7"/>
      <c r="J79" s="6"/>
      <c r="M79" s="6"/>
      <c r="N79" s="6"/>
    </row>
    <row r="80" spans="3:29">
      <c r="C80" s="7"/>
      <c r="D80" s="7"/>
      <c r="E80" s="7"/>
    </row>
    <row r="81" spans="3:14">
      <c r="C81" s="7"/>
      <c r="D81" s="7"/>
      <c r="E81" s="7"/>
      <c r="M81" s="6"/>
      <c r="N81" s="6"/>
    </row>
    <row r="82" spans="3:14">
      <c r="C82" s="7"/>
      <c r="D82" s="7"/>
      <c r="E82" s="7"/>
    </row>
    <row r="83" spans="3:14">
      <c r="C83" s="7"/>
      <c r="D83" s="7"/>
      <c r="E83" s="7"/>
      <c r="H83" s="7"/>
      <c r="I83" s="7"/>
      <c r="J83" s="7"/>
      <c r="K83" s="7"/>
      <c r="L83" s="7"/>
      <c r="M83" s="7"/>
      <c r="N83" s="7"/>
    </row>
    <row r="84" spans="3:14">
      <c r="C84" s="7"/>
      <c r="D84" s="7"/>
      <c r="E84" s="7"/>
      <c r="H84" s="7"/>
      <c r="I84" s="7"/>
      <c r="J84" s="7"/>
      <c r="K84" s="7"/>
      <c r="L84" s="7"/>
      <c r="M84" s="7"/>
      <c r="N84" s="7"/>
    </row>
    <row r="85" spans="3:14">
      <c r="H85" s="7"/>
      <c r="I85" s="7"/>
      <c r="J85" s="7"/>
      <c r="K85" s="7"/>
      <c r="L85" s="7"/>
      <c r="M85" s="7"/>
      <c r="N85" s="7"/>
    </row>
    <row r="86" spans="3:14">
      <c r="J86" s="6"/>
      <c r="K86" s="6"/>
      <c r="L86" s="6"/>
      <c r="M86" s="6"/>
      <c r="N86" s="6"/>
    </row>
    <row r="88" spans="3:14">
      <c r="M88" s="7"/>
      <c r="N88" s="7"/>
    </row>
    <row r="90" spans="3:14">
      <c r="J90" s="7"/>
    </row>
    <row r="91" spans="3:14">
      <c r="J91" s="7"/>
    </row>
    <row r="92" spans="3:14">
      <c r="J92" s="7"/>
    </row>
    <row r="93" spans="3:14">
      <c r="J93" s="7"/>
    </row>
    <row r="94" spans="3:14">
      <c r="J94" s="7"/>
    </row>
    <row r="95" spans="3:14">
      <c r="J95" s="6"/>
    </row>
  </sheetData>
  <mergeCells count="10">
    <mergeCell ref="G13:K13"/>
    <mergeCell ref="L13:P13"/>
    <mergeCell ref="C55:D55"/>
    <mergeCell ref="A3:AA3"/>
    <mergeCell ref="A4:AA4"/>
    <mergeCell ref="A5:AA5"/>
    <mergeCell ref="B12:F12"/>
    <mergeCell ref="G12:P12"/>
    <mergeCell ref="S12:V12"/>
    <mergeCell ref="W12:AA12"/>
  </mergeCells>
  <pageMargins left="0.25" right="0.79" top="0.75" bottom="0.75" header="0.3" footer="0.3"/>
  <pageSetup paperSize="3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DEC. 101 </vt:lpstr>
      <vt:lpstr>'DEC. 101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DA-RFU5</dc:creator>
  <cp:lastModifiedBy>DA-RFU5</cp:lastModifiedBy>
  <dcterms:created xsi:type="dcterms:W3CDTF">2016-01-20T11:33:04Z</dcterms:created>
  <dcterms:modified xsi:type="dcterms:W3CDTF">2019-10-01T03:25:11Z</dcterms:modified>
</cp:coreProperties>
</file>